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Доходы!$22:$24</definedName>
    <definedName name="_xlnm.Print_Area" localSheetId="0">Доходы!$A$1:$F$98</definedName>
  </definedNames>
  <calcPr calcId="145621"/>
</workbook>
</file>

<file path=xl/calcChain.xml><?xml version="1.0" encoding="utf-8"?>
<calcChain xmlns="http://schemas.openxmlformats.org/spreadsheetml/2006/main">
  <c r="E46" i="14" l="1"/>
  <c r="E71" i="14"/>
  <c r="E86" i="14"/>
  <c r="E88" i="14"/>
  <c r="E61" i="14"/>
  <c r="E65" i="14"/>
  <c r="E67" i="14"/>
  <c r="E69" i="14"/>
  <c r="E63" i="14"/>
  <c r="D37" i="14"/>
  <c r="D39" i="14"/>
  <c r="D42" i="14"/>
  <c r="D44" i="14"/>
  <c r="E37" i="14"/>
  <c r="C39" i="14"/>
  <c r="D36" i="14" l="1"/>
  <c r="D31" i="14"/>
  <c r="D52" i="14" l="1"/>
  <c r="C52" i="14"/>
  <c r="D69" i="14" l="1"/>
  <c r="C69" i="14"/>
  <c r="D50" i="14" l="1"/>
  <c r="C50" i="14"/>
  <c r="D54" i="14" l="1"/>
  <c r="C54" i="14"/>
  <c r="D93" i="14" l="1"/>
  <c r="D92" i="14" s="1"/>
  <c r="C93" i="14"/>
  <c r="C92" i="14" s="1"/>
  <c r="D96" i="14" l="1"/>
  <c r="D95" i="14" s="1"/>
  <c r="C96" i="14"/>
  <c r="D67" i="14"/>
  <c r="C67" i="14"/>
  <c r="C95" i="14" l="1"/>
  <c r="D81" i="14"/>
  <c r="C81" i="14"/>
  <c r="D88" i="14" l="1"/>
  <c r="C88" i="14"/>
  <c r="C44" i="14"/>
  <c r="C42" i="14"/>
  <c r="E58" i="14" l="1"/>
  <c r="D56" i="14"/>
  <c r="D48" i="14"/>
  <c r="C48" i="14"/>
  <c r="D90" i="14"/>
  <c r="C90" i="14"/>
  <c r="E28" i="14"/>
  <c r="E27" i="14" s="1"/>
  <c r="D28" i="14"/>
  <c r="D27" i="14" s="1"/>
  <c r="C28" i="14"/>
  <c r="C27" i="14" s="1"/>
  <c r="E85" i="14" l="1"/>
  <c r="D86" i="14"/>
  <c r="D85" i="14" s="1"/>
  <c r="C86" i="14"/>
  <c r="C85" i="14" s="1"/>
  <c r="D79" i="14"/>
  <c r="C79" i="14"/>
  <c r="D77" i="14"/>
  <c r="C77" i="14"/>
  <c r="D65" i="14"/>
  <c r="C65" i="14"/>
  <c r="D71" i="14"/>
  <c r="C71" i="14"/>
  <c r="D63" i="14"/>
  <c r="C63" i="14"/>
  <c r="D58" i="14"/>
  <c r="C58" i="14"/>
  <c r="C56" i="14"/>
  <c r="D46" i="14"/>
  <c r="C46" i="14"/>
  <c r="D61" i="14"/>
  <c r="C61" i="14"/>
  <c r="C37" i="14"/>
  <c r="C31" i="14"/>
  <c r="D41" i="14" l="1"/>
  <c r="C60" i="14"/>
  <c r="C41" i="14"/>
  <c r="D60" i="14"/>
  <c r="E41" i="14"/>
  <c r="C36" i="14"/>
  <c r="C35" i="14" l="1"/>
  <c r="C34" i="14" s="1"/>
  <c r="D35" i="14"/>
  <c r="D34" i="14" s="1"/>
  <c r="D30" i="14" l="1"/>
  <c r="D26" i="14" s="1"/>
  <c r="D25" i="14" s="1"/>
  <c r="C30" i="14"/>
  <c r="C26" i="14" s="1"/>
  <c r="C25" i="14" s="1"/>
  <c r="E31" i="14" l="1"/>
  <c r="E30" i="14" s="1"/>
  <c r="E26" i="14" s="1"/>
  <c r="E25" i="14" s="1"/>
  <c r="E39" i="14"/>
  <c r="E36" i="14" s="1"/>
  <c r="E60" i="14"/>
  <c r="E35" i="14" l="1"/>
  <c r="E34" i="14" s="1"/>
  <c r="E98" i="14" l="1"/>
  <c r="D98" i="14"/>
  <c r="C98" i="14"/>
</calcChain>
</file>

<file path=xl/sharedStrings.xml><?xml version="1.0" encoding="utf-8"?>
<sst xmlns="http://schemas.openxmlformats.org/spreadsheetml/2006/main" count="169" uniqueCount="159">
  <si>
    <t xml:space="preserve">  НАЛОГОВЫЕ И НЕНАЛОГОВЫЕ ДОХОДЫ</t>
  </si>
  <si>
    <t xml:space="preserve">  ДОХОДЫ ОТ ПРОДАЖИ МАТЕРИАЛЬНЫХ И НЕМАТЕРИАЛЬНЫХ АКТИВОВ</t>
  </si>
  <si>
    <t xml:space="preserve">  Доходы от продажи земельных участков, государственная собственность на которые не разграничена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</si>
  <si>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</si>
  <si>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</si>
  <si>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</si>
  <si>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</si>
  <si>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</si>
  <si>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</si>
  <si>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</si>
  <si>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</si>
  <si>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</si>
  <si>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</si>
  <si>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</si>
  <si>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</si>
  <si>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</si>
  <si>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</si>
  <si>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</si>
  <si>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</si>
  <si>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</si>
  <si>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</si>
  <si>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</si>
  <si>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</si>
  <si>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</si>
  <si>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</si>
  <si>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</si>
  <si>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</si>
  <si>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</si>
  <si>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</si>
  <si>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</si>
  <si>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</si>
  <si>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бюджетам бюджетной системы Российской Федерации (межбюджетные субсидии)</t>
  </si>
  <si>
    <t xml:space="preserve"> Прочие субсидии</t>
  </si>
  <si>
    <t xml:space="preserve"> Прочие субсидии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</si>
  <si>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</si>
  <si>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</si>
  <si>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</si>
  <si>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</si>
  <si>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2 02 04061 00 0000 151</t>
  </si>
  <si>
    <t>2 02 04061 05 0000 151</t>
  </si>
  <si>
    <t>Межбюджетные трансферты, передаваемые бюджетам на создание и развитие сети многофункциональных центров предоставления государственных и муниципальных услуг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</si>
  <si>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</si>
  <si>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</si>
  <si>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</si>
  <si>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2 02 02008 05 0000 151</t>
  </si>
  <si>
    <t>2 02 02008 00 0000 151</t>
  </si>
  <si>
    <t>Субсидии бюджетам муниципальных районов на обеспечение жильем молодых семей</t>
  </si>
  <si>
    <t>Субсидии бюджетам на обеспечение жильем молодых семей</t>
  </si>
  <si>
    <t>Субсидии бюджетам муниципальных районов на реализацию федеральных целевых программ</t>
  </si>
  <si>
    <t>Субсидии бюджетам на реализацию федеральных целевых программ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</si>
  <si>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</si>
  <si>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</si>
  <si>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</si>
  <si>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</si>
  <si>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</si>
  <si>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</si>
  <si>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</si>
  <si>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</si>
  <si>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</si>
  <si>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Доходы от продажи земельных участков, находящихся в государственной и муниципальной собственности </t>
  </si>
  <si>
    <t xml:space="preserve">  Дотации бюджетам бюджетной системы Российской Федерации 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</si>
  <si>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</si>
  <si>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</si>
  <si>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</si>
  <si>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</si>
  <si>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</si>
  <si>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</si>
  <si>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</si>
  <si>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</si>
  <si>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</si>
  <si>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2 02 20051 05 0000 151</t>
  </si>
  <si>
    <t>2 02 20051 00 0000 151</t>
  </si>
  <si>
    <t>2022509705 0000 151</t>
  </si>
  <si>
    <t>2022509700 0000 151</t>
  </si>
  <si>
    <t>2022555800 0000 151</t>
  </si>
  <si>
    <t>2022555805 0000 151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</si>
  <si>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</si>
  <si>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</si>
  <si>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ПРОЧИЕ БЕЗВОЗМЕЗДНЫЕ ПОСТУПЛЕНИЯ</t>
  </si>
  <si>
    <t>Прочие безвозмездные поступления в бюджеты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</si>
  <si>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</si>
  <si>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</si>
  <si>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</si>
  <si>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Субсидия бюджетам муниципальных районов на поддержку отрасли культуры</t>
  </si>
  <si>
    <t>Субсидия бюджетам на поддержку отрасли культуры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</si>
  <si>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</si>
  <si>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</si>
  <si>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</si>
  <si>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</si>
  <si>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</si>
  <si>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</si>
  <si>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</si>
  <si>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000 2024999900 0000 151</t>
  </si>
  <si>
    <t>000 2024999905 0000 151</t>
  </si>
  <si>
    <t>000 2070000000 0000 000</t>
  </si>
  <si>
    <t>000 2070500005 0000 180</t>
  </si>
  <si>
    <t>000 2070503005 0000 180</t>
  </si>
  <si>
    <t>к решению Карачевского районного</t>
  </si>
  <si>
    <t xml:space="preserve"> и на плановый период 2020 и 2021 годов</t>
  </si>
  <si>
    <t>2019 год</t>
  </si>
  <si>
    <t>2020 год</t>
  </si>
  <si>
    <t>2021 год</t>
  </si>
  <si>
    <t>рублей</t>
  </si>
  <si>
    <t>Совета народных депутатов</t>
  </si>
  <si>
    <t>"О бюджете муниципального образования</t>
  </si>
  <si>
    <t xml:space="preserve">"Карачевский район" на 2019 год и на </t>
  </si>
  <si>
    <t>плановый период 2020 и 2021 годов"</t>
  </si>
  <si>
    <t>1 00 00000 00 0000 000</t>
  </si>
  <si>
    <t>1140000000 0000 000</t>
  </si>
  <si>
    <t xml:space="preserve"> 1140200000 0000 410</t>
  </si>
  <si>
    <t>1140205005 0000 410</t>
  </si>
  <si>
    <t>1140205305 0000 410</t>
  </si>
  <si>
    <t xml:space="preserve"> 1140600000 0000 430</t>
  </si>
  <si>
    <t>1140601000 0000 430</t>
  </si>
  <si>
    <t xml:space="preserve"> 1140601305 0000 430</t>
  </si>
  <si>
    <t>1140601313 0000 430</t>
  </si>
  <si>
    <t>2 02 40014 05 0000 150</t>
  </si>
  <si>
    <t>2 02 40014 00 0000 150</t>
  </si>
  <si>
    <t>2 02 40000 00 0000 150</t>
  </si>
  <si>
    <t xml:space="preserve"> 2 02 35260 05 0000 150</t>
  </si>
  <si>
    <t>2 02 35260 00 0000 150</t>
  </si>
  <si>
    <t>2 02 35120 05 0000 150</t>
  </si>
  <si>
    <t>2 02 35120 00 0000 150</t>
  </si>
  <si>
    <t>2 02 35118 00 0000 150</t>
  </si>
  <si>
    <t>2 02 35082 05 0000 150</t>
  </si>
  <si>
    <t>2 02 35082 00 0000 150</t>
  </si>
  <si>
    <t>2 02 30029 05 0000 150</t>
  </si>
  <si>
    <t>2 02 30029 00 0000 150</t>
  </si>
  <si>
    <t>2 02 30024 05 0000 150</t>
  </si>
  <si>
    <t>2 02 30024 00 0000 150</t>
  </si>
  <si>
    <t>2 02 30000 00 0000 150</t>
  </si>
  <si>
    <t xml:space="preserve"> 2022999905 0000 150</t>
  </si>
  <si>
    <t xml:space="preserve"> 2022999900 0000 150</t>
  </si>
  <si>
    <t>2022000000 0000 150</t>
  </si>
  <si>
    <t>2021500205 0000 150</t>
  </si>
  <si>
    <t xml:space="preserve"> 2021500200 0000 150</t>
  </si>
  <si>
    <t xml:space="preserve"> 2021500105 0000 150</t>
  </si>
  <si>
    <t xml:space="preserve"> 2021500100 0000 150</t>
  </si>
  <si>
    <t xml:space="preserve"> 2021000000 0000 150</t>
  </si>
  <si>
    <t>2 02 35118 05 0000 150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</si>
  <si>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</si>
  <si>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</si>
  <si>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2 02 20077 00 0000 150</t>
  </si>
  <si>
    <t>2 19 35120 05 0000 150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</si>
  <si>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</si>
  <si>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2 19 00000 05 0000 150</t>
  </si>
  <si>
    <t>2 19 00000 00 0000 000</t>
  </si>
  <si>
    <t>2 02 25467 05 0000 150</t>
  </si>
  <si>
    <t>"О внесении изменений в решение Карачевского</t>
  </si>
  <si>
    <t>районного Совета народных депутатов</t>
  </si>
  <si>
    <t>2022546700 0000 150</t>
  </si>
  <si>
    <t>Приложение 1.2</t>
  </si>
  <si>
    <t>Изменения доходов бюджета муниципального образования "Карачевский район" на 2019 год</t>
  </si>
  <si>
    <t>2 02 25519 05 0000 150</t>
  </si>
  <si>
    <t>2 02 25519 00 0000 150</t>
  </si>
  <si>
    <t>2 02 25497 05 0000 150</t>
  </si>
  <si>
    <t>2 0 225497 00 0000 150</t>
  </si>
  <si>
    <t>2 02 00000 00 0000 000</t>
  </si>
  <si>
    <t>2 00 00000 00 0000 000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</si>
</sst>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5" fillId="0" borderId="6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03"/>
  <sheetViews>
    <sheetView showGridLines="0" showZeros="0" tabSelected="1" view="pageBreakPreview" topLeftCell="A21" zoomScale="90" zoomScaleNormal="100" zoomScaleSheetLayoutView="90" workbookViewId="0">
      <selection activeCell="A52" sqref="A52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27.7109375" style="6" customWidth="1"/>
    <col min="4" max="4" width="16.85546875" style="6" customWidth="1"/>
    <col min="5" max="5" width="20.28515625" style="2" customWidth="1"/>
    <col min="6" max="6" width="9.140625" style="2" customWidth="1"/>
    <col min="7" max="16384" width="9.140625" style="1"/>
  </cols>
  <sheetData>
    <row r="1" spans="1:6" x14ac:dyDescent="0.3">
      <c r="C1" s="51" t="s">
        <v>8</v>
      </c>
      <c r="D1" s="51"/>
      <c r="E1" s="51"/>
    </row>
    <row r="2" spans="1:6" ht="18.75" customHeight="1" x14ac:dyDescent="0.3">
      <c r="C2" s="54" t="s">
        <v>97</v>
      </c>
      <c r="D2" s="54"/>
      <c r="E2" s="54"/>
      <c r="F2" s="54"/>
    </row>
    <row r="3" spans="1:6" x14ac:dyDescent="0.3">
      <c r="C3" s="49" t="s">
        <v>103</v>
      </c>
      <c r="D3" s="49"/>
      <c r="E3" s="49"/>
    </row>
    <row r="4" spans="1:6" x14ac:dyDescent="0.3">
      <c r="C4" s="49" t="s">
        <v>148</v>
      </c>
      <c r="D4" s="49"/>
      <c r="E4" s="49"/>
    </row>
    <row r="5" spans="1:6" x14ac:dyDescent="0.3">
      <c r="C5" s="49" t="s">
        <v>149</v>
      </c>
      <c r="D5" s="49"/>
      <c r="E5" s="49"/>
    </row>
    <row r="6" spans="1:6" x14ac:dyDescent="0.3">
      <c r="C6" s="49" t="s">
        <v>104</v>
      </c>
      <c r="D6" s="49"/>
      <c r="E6" s="49"/>
    </row>
    <row r="7" spans="1:6" x14ac:dyDescent="0.3">
      <c r="C7" s="53" t="s">
        <v>105</v>
      </c>
      <c r="D7" s="53"/>
      <c r="E7" s="53"/>
    </row>
    <row r="8" spans="1:6" x14ac:dyDescent="0.3">
      <c r="C8" s="49" t="s">
        <v>106</v>
      </c>
      <c r="D8" s="49"/>
      <c r="E8" s="49"/>
    </row>
    <row r="9" spans="1:6" ht="3" customHeight="1" x14ac:dyDescent="0.3">
      <c r="C9" s="24"/>
      <c r="D9" s="24"/>
      <c r="E9" s="24"/>
    </row>
    <row r="10" spans="1:6" ht="0.75" customHeight="1" x14ac:dyDescent="0.3">
      <c r="C10" s="52"/>
      <c r="D10" s="52"/>
      <c r="E10" s="52"/>
    </row>
    <row r="11" spans="1:6" ht="6" hidden="1" customHeight="1" x14ac:dyDescent="0.3">
      <c r="C11" s="23"/>
      <c r="D11" s="23"/>
      <c r="E11" s="23"/>
    </row>
    <row r="12" spans="1:6" ht="18.75" customHeight="1" x14ac:dyDescent="0.3">
      <c r="A12" s="20"/>
      <c r="B12" s="20"/>
      <c r="C12" s="54" t="s">
        <v>151</v>
      </c>
      <c r="D12" s="54"/>
      <c r="E12" s="54"/>
    </row>
    <row r="13" spans="1:6" ht="18.75" customHeight="1" x14ac:dyDescent="0.3">
      <c r="A13" s="20"/>
      <c r="B13" s="20"/>
      <c r="C13" s="54" t="s">
        <v>97</v>
      </c>
      <c r="D13" s="54"/>
      <c r="E13" s="54"/>
      <c r="F13" s="54"/>
    </row>
    <row r="14" spans="1:6" ht="18.75" customHeight="1" x14ac:dyDescent="0.3">
      <c r="A14" s="3"/>
      <c r="B14" s="11"/>
      <c r="C14" s="21" t="s">
        <v>103</v>
      </c>
      <c r="D14" s="21"/>
      <c r="E14" s="21"/>
    </row>
    <row r="15" spans="1:6" ht="18.75" customHeight="1" x14ac:dyDescent="0.3">
      <c r="A15" s="3"/>
      <c r="B15" s="11"/>
      <c r="C15" s="44" t="s">
        <v>104</v>
      </c>
      <c r="D15" s="44"/>
      <c r="E15" s="44"/>
    </row>
    <row r="16" spans="1:6" ht="18.75" customHeight="1" x14ac:dyDescent="0.3">
      <c r="A16" s="12"/>
      <c r="C16" s="53" t="s">
        <v>105</v>
      </c>
      <c r="D16" s="53"/>
      <c r="E16" s="53"/>
    </row>
    <row r="17" spans="1:6" ht="18.75" customHeight="1" x14ac:dyDescent="0.3">
      <c r="A17" s="12"/>
      <c r="C17" s="44" t="s">
        <v>106</v>
      </c>
      <c r="D17" s="44"/>
      <c r="E17" s="44"/>
    </row>
    <row r="18" spans="1:6" ht="14.1" customHeight="1" x14ac:dyDescent="0.3">
      <c r="D18" s="4"/>
    </row>
    <row r="19" spans="1:6" ht="17.25" customHeight="1" x14ac:dyDescent="0.3">
      <c r="A19" s="57" t="s">
        <v>152</v>
      </c>
      <c r="B19" s="57"/>
      <c r="C19" s="57"/>
      <c r="D19" s="57"/>
      <c r="E19" s="57"/>
    </row>
    <row r="20" spans="1:6" ht="17.25" customHeight="1" x14ac:dyDescent="0.3">
      <c r="A20" s="57" t="s">
        <v>98</v>
      </c>
      <c r="B20" s="57"/>
      <c r="C20" s="57"/>
      <c r="D20" s="57"/>
      <c r="E20" s="57"/>
    </row>
    <row r="21" spans="1:6" ht="20.25" customHeight="1" x14ac:dyDescent="0.3">
      <c r="A21" s="7"/>
      <c r="B21" s="9"/>
      <c r="C21" s="10"/>
      <c r="D21" s="10"/>
      <c r="E21" s="8" t="s">
        <v>102</v>
      </c>
    </row>
    <row r="22" spans="1:6" ht="7.5" customHeight="1" x14ac:dyDescent="0.3">
      <c r="A22" s="58" t="s">
        <v>5</v>
      </c>
      <c r="B22" s="56" t="s">
        <v>6</v>
      </c>
      <c r="C22" s="55" t="s">
        <v>99</v>
      </c>
      <c r="D22" s="56" t="s">
        <v>100</v>
      </c>
      <c r="E22" s="56" t="s">
        <v>101</v>
      </c>
    </row>
    <row r="23" spans="1:6" ht="13.5" hidden="1" customHeight="1" x14ac:dyDescent="0.3">
      <c r="A23" s="59"/>
      <c r="B23" s="56"/>
      <c r="C23" s="55"/>
      <c r="D23" s="56"/>
      <c r="E23" s="56"/>
    </row>
    <row r="24" spans="1:6" ht="89.25" customHeight="1" x14ac:dyDescent="0.3">
      <c r="A24" s="60"/>
      <c r="B24" s="56"/>
      <c r="C24" s="55"/>
      <c r="D24" s="56"/>
      <c r="E24" s="56"/>
    </row>
    <row r="25" spans="1:6" s="14" customFormat="1" ht="21.75" hidden="1" customHeight="1" x14ac:dyDescent="0.3">
      <c r="A25" s="38" t="s">
        <v>107</v>
      </c>
      <c r="B25" s="18" t="s">
        <v>0</v>
      </c>
      <c r="C25" s="16">
        <f>C26</f>
        <v>0</v>
      </c>
      <c r="D25" s="16">
        <f t="shared" ref="D25:E25" si="0">D26</f>
        <v>0</v>
      </c>
      <c r="E25" s="16">
        <f t="shared" si="0"/>
        <v>0</v>
      </c>
      <c r="F25" s="13"/>
    </row>
    <row r="26" spans="1:6" ht="33" hidden="1" x14ac:dyDescent="0.3">
      <c r="A26" s="39" t="s">
        <v>108</v>
      </c>
      <c r="B26" s="19" t="s">
        <v>1</v>
      </c>
      <c r="C26" s="17">
        <f>SUM(C27+C30)</f>
        <v>0</v>
      </c>
      <c r="D26" s="17">
        <f>SUM(D27+D30)</f>
        <v>0</v>
      </c>
      <c r="E26" s="17">
        <f>SUM(E27+E30)</f>
        <v>0</v>
      </c>
    </row>
    <row r="27" spans="1:6" ht="102.75" hidden="1" customHeight="1" x14ac:dyDescent="0.3">
      <c r="A27" s="39" t="s">
        <v>109</v>
      </c>
      <c r="B27" s="19" t="s">
        <v>36</v>
      </c>
      <c r="C27" s="17">
        <f t="shared" ref="C27:E28" si="1">C28</f>
        <v>0</v>
      </c>
      <c r="D27" s="17">
        <f t="shared" si="1"/>
        <v>0</v>
      </c>
      <c r="E27" s="17">
        <f t="shared" si="1"/>
        <v>0</v>
      </c>
    </row>
    <row r="28" spans="1:6" ht="120.75" hidden="1" customHeight="1" x14ac:dyDescent="0.3">
      <c r="A28" s="39" t="s">
        <v>110</v>
      </c>
      <c r="B28" s="19" t="s">
        <v>37</v>
      </c>
      <c r="C28" s="17">
        <f t="shared" si="1"/>
        <v>0</v>
      </c>
      <c r="D28" s="17">
        <f t="shared" si="1"/>
        <v>0</v>
      </c>
      <c r="E28" s="17">
        <f t="shared" si="1"/>
        <v>0</v>
      </c>
    </row>
    <row r="29" spans="1:6" ht="108" hidden="1" customHeight="1" x14ac:dyDescent="0.3">
      <c r="A29" s="39" t="s">
        <v>111</v>
      </c>
      <c r="B29" s="19" t="s">
        <v>85</v>
      </c>
      <c r="C29" s="17"/>
      <c r="D29" s="17"/>
      <c r="E29" s="45"/>
    </row>
    <row r="30" spans="1:6" ht="33" hidden="1" x14ac:dyDescent="0.3">
      <c r="A30" s="39" t="s">
        <v>112</v>
      </c>
      <c r="B30" s="19" t="s">
        <v>59</v>
      </c>
      <c r="C30" s="17">
        <f t="shared" ref="C30:E30" si="2">SUM(C31)</f>
        <v>0</v>
      </c>
      <c r="D30" s="17">
        <f t="shared" si="2"/>
        <v>0</v>
      </c>
      <c r="E30" s="17">
        <f t="shared" si="2"/>
        <v>0</v>
      </c>
    </row>
    <row r="31" spans="1:6" ht="39.75" hidden="1" customHeight="1" x14ac:dyDescent="0.3">
      <c r="A31" s="39" t="s">
        <v>113</v>
      </c>
      <c r="B31" s="19" t="s">
        <v>2</v>
      </c>
      <c r="C31" s="17">
        <f>SUM(C32:C33)</f>
        <v>0</v>
      </c>
      <c r="D31" s="17">
        <f>SUM(D32:D33)</f>
        <v>0</v>
      </c>
      <c r="E31" s="17">
        <f>SUM(E32:E33)</f>
        <v>0</v>
      </c>
    </row>
    <row r="32" spans="1:6" ht="69" hidden="1" customHeight="1" x14ac:dyDescent="0.3">
      <c r="A32" s="39" t="s">
        <v>114</v>
      </c>
      <c r="B32" s="19" t="s">
        <v>82</v>
      </c>
      <c r="C32" s="17"/>
      <c r="D32" s="15"/>
      <c r="E32" s="45"/>
    </row>
    <row r="33" spans="1:5" ht="53.25" hidden="1" customHeight="1" x14ac:dyDescent="0.3">
      <c r="A33" s="39" t="s">
        <v>115</v>
      </c>
      <c r="B33" s="19" t="s">
        <v>11</v>
      </c>
      <c r="C33" s="17"/>
      <c r="D33" s="17"/>
      <c r="E33" s="45"/>
    </row>
    <row r="34" spans="1:5" ht="17.25" customHeight="1" x14ac:dyDescent="0.3">
      <c r="A34" s="38" t="s">
        <v>158</v>
      </c>
      <c r="B34" s="18" t="s">
        <v>3</v>
      </c>
      <c r="C34" s="16">
        <f>C35+C92+C95</f>
        <v>7708240.7999999998</v>
      </c>
      <c r="D34" s="16">
        <f>D35+D92+D95</f>
        <v>0</v>
      </c>
      <c r="E34" s="16">
        <f>E35+E92+E95</f>
        <v>0</v>
      </c>
    </row>
    <row r="35" spans="1:5" ht="49.5" x14ac:dyDescent="0.3">
      <c r="A35" s="38" t="s">
        <v>157</v>
      </c>
      <c r="B35" s="18" t="s">
        <v>4</v>
      </c>
      <c r="C35" s="16">
        <f>C36+C41+C60+C85</f>
        <v>7708240.7999999998</v>
      </c>
      <c r="D35" s="16">
        <f>SUM(D36+D41+D60+D85)</f>
        <v>0</v>
      </c>
      <c r="E35" s="16">
        <f>SUM(E36+E41+E60+E85)</f>
        <v>0</v>
      </c>
    </row>
    <row r="36" spans="1:5" ht="33" hidden="1" x14ac:dyDescent="0.3">
      <c r="A36" s="39" t="s">
        <v>138</v>
      </c>
      <c r="B36" s="19" t="s">
        <v>60</v>
      </c>
      <c r="C36" s="17">
        <f>C37+C39</f>
        <v>0</v>
      </c>
      <c r="D36" s="17">
        <f>D37+D39</f>
        <v>0</v>
      </c>
      <c r="E36" s="17">
        <f>E37+E39</f>
        <v>0</v>
      </c>
    </row>
    <row r="37" spans="1:5" ht="32.25" hidden="1" customHeight="1" x14ac:dyDescent="0.3">
      <c r="A37" s="39" t="s">
        <v>137</v>
      </c>
      <c r="B37" s="19" t="s">
        <v>61</v>
      </c>
      <c r="C37" s="17">
        <f>C38</f>
        <v>0</v>
      </c>
      <c r="D37" s="17">
        <f>D38</f>
        <v>0</v>
      </c>
      <c r="E37" s="17">
        <f>E38</f>
        <v>0</v>
      </c>
    </row>
    <row r="38" spans="1:5" ht="33" hidden="1" x14ac:dyDescent="0.3">
      <c r="A38" s="39" t="s">
        <v>136</v>
      </c>
      <c r="B38" s="19" t="s">
        <v>62</v>
      </c>
      <c r="C38" s="17"/>
      <c r="D38" s="15"/>
      <c r="E38" s="45"/>
    </row>
    <row r="39" spans="1:5" ht="33" hidden="1" x14ac:dyDescent="0.3">
      <c r="A39" s="39" t="s">
        <v>135</v>
      </c>
      <c r="B39" s="19" t="s">
        <v>63</v>
      </c>
      <c r="C39" s="17">
        <f>C40</f>
        <v>0</v>
      </c>
      <c r="D39" s="17">
        <f>D40</f>
        <v>0</v>
      </c>
      <c r="E39" s="17">
        <f>E40</f>
        <v>0</v>
      </c>
    </row>
    <row r="40" spans="1:5" ht="54.75" hidden="1" customHeight="1" x14ac:dyDescent="0.3">
      <c r="A40" s="39" t="s">
        <v>134</v>
      </c>
      <c r="B40" s="19" t="s">
        <v>64</v>
      </c>
      <c r="C40" s="17"/>
      <c r="D40" s="15">
        <v>0</v>
      </c>
      <c r="E40" s="45">
        <v>0</v>
      </c>
    </row>
    <row r="41" spans="1:5" ht="33.75" customHeight="1" x14ac:dyDescent="0.3">
      <c r="A41" s="40" t="s">
        <v>133</v>
      </c>
      <c r="B41" s="22" t="s">
        <v>31</v>
      </c>
      <c r="C41" s="17">
        <f>C42+C44+C46+C48+C50+C52+C54+C56+C58</f>
        <v>7708240.7999999998</v>
      </c>
      <c r="D41" s="17">
        <f>D42+D44+D46+D48+D50+D52+D54+D56+D58</f>
        <v>0</v>
      </c>
      <c r="E41" s="17">
        <f>E42+E44+E46+E48+E50+E52+E54+E56+E58</f>
        <v>0</v>
      </c>
    </row>
    <row r="42" spans="1:5" ht="32.25" hidden="1" customHeight="1" x14ac:dyDescent="0.3">
      <c r="A42" s="40" t="s">
        <v>45</v>
      </c>
      <c r="B42" s="22" t="s">
        <v>47</v>
      </c>
      <c r="C42" s="17">
        <f>C43</f>
        <v>0</v>
      </c>
      <c r="D42" s="17">
        <f>D43</f>
        <v>0</v>
      </c>
      <c r="E42" s="45"/>
    </row>
    <row r="43" spans="1:5" ht="33.75" hidden="1" customHeight="1" x14ac:dyDescent="0.3">
      <c r="A43" s="40" t="s">
        <v>44</v>
      </c>
      <c r="B43" s="22" t="s">
        <v>46</v>
      </c>
      <c r="C43" s="17"/>
      <c r="D43" s="17">
        <v>0</v>
      </c>
      <c r="E43" s="45"/>
    </row>
    <row r="44" spans="1:5" ht="39" hidden="1" customHeight="1" x14ac:dyDescent="0.3">
      <c r="A44" s="40" t="s">
        <v>71</v>
      </c>
      <c r="B44" s="22" t="s">
        <v>49</v>
      </c>
      <c r="C44" s="17">
        <f>C45</f>
        <v>0</v>
      </c>
      <c r="D44" s="17">
        <f>D45</f>
        <v>0</v>
      </c>
      <c r="E44" s="45"/>
    </row>
    <row r="45" spans="1:5" ht="39" hidden="1" customHeight="1" x14ac:dyDescent="0.3">
      <c r="A45" s="40" t="s">
        <v>70</v>
      </c>
      <c r="B45" s="22" t="s">
        <v>48</v>
      </c>
      <c r="C45" s="17"/>
      <c r="D45" s="17"/>
      <c r="E45" s="45"/>
    </row>
    <row r="46" spans="1:5" ht="33" x14ac:dyDescent="0.3">
      <c r="A46" s="40" t="s">
        <v>142</v>
      </c>
      <c r="B46" s="22" t="s">
        <v>140</v>
      </c>
      <c r="C46" s="17">
        <f>C47</f>
        <v>717528.35</v>
      </c>
      <c r="D46" s="17">
        <f>D47</f>
        <v>0</v>
      </c>
      <c r="E46" s="17">
        <f>E47</f>
        <v>0</v>
      </c>
    </row>
    <row r="47" spans="1:5" ht="56.25" customHeight="1" x14ac:dyDescent="0.3">
      <c r="A47" s="40" t="s">
        <v>141</v>
      </c>
      <c r="B47" s="22" t="s">
        <v>65</v>
      </c>
      <c r="C47" s="17">
        <v>717528.35</v>
      </c>
      <c r="D47" s="17"/>
      <c r="E47" s="45"/>
    </row>
    <row r="48" spans="1:5" ht="72" hidden="1" customHeight="1" x14ac:dyDescent="0.3">
      <c r="A48" s="41" t="s">
        <v>73</v>
      </c>
      <c r="B48" s="22" t="s">
        <v>42</v>
      </c>
      <c r="C48" s="17">
        <f>C49</f>
        <v>0</v>
      </c>
      <c r="D48" s="17">
        <f>D49</f>
        <v>0</v>
      </c>
      <c r="E48" s="45"/>
    </row>
    <row r="49" spans="1:6" ht="69" hidden="1" customHeight="1" x14ac:dyDescent="0.3">
      <c r="A49" s="40" t="s">
        <v>72</v>
      </c>
      <c r="B49" s="22" t="s">
        <v>43</v>
      </c>
      <c r="C49" s="17"/>
      <c r="D49" s="17"/>
      <c r="E49" s="45"/>
    </row>
    <row r="50" spans="1:6" ht="69" hidden="1" customHeight="1" x14ac:dyDescent="0.3">
      <c r="A50" s="40" t="s">
        <v>150</v>
      </c>
      <c r="B50" s="22" t="s">
        <v>86</v>
      </c>
      <c r="C50" s="17">
        <f>C51</f>
        <v>0</v>
      </c>
      <c r="D50" s="17">
        <f>D51</f>
        <v>0</v>
      </c>
      <c r="E50" s="45"/>
    </row>
    <row r="51" spans="1:6" ht="69" hidden="1" customHeight="1" x14ac:dyDescent="0.3">
      <c r="A51" s="40" t="s">
        <v>147</v>
      </c>
      <c r="B51" s="22" t="s">
        <v>87</v>
      </c>
      <c r="C51" s="17"/>
      <c r="D51" s="17">
        <v>0</v>
      </c>
      <c r="E51" s="45"/>
    </row>
    <row r="52" spans="1:6" ht="39" customHeight="1" x14ac:dyDescent="0.3">
      <c r="A52" s="40" t="s">
        <v>156</v>
      </c>
      <c r="B52" s="22" t="s">
        <v>90</v>
      </c>
      <c r="C52" s="17">
        <f>C53</f>
        <v>4774626.45</v>
      </c>
      <c r="D52" s="17">
        <f>D53</f>
        <v>0</v>
      </c>
      <c r="E52" s="45"/>
    </row>
    <row r="53" spans="1:6" ht="51.75" customHeight="1" x14ac:dyDescent="0.3">
      <c r="A53" s="40" t="s">
        <v>155</v>
      </c>
      <c r="B53" s="22" t="s">
        <v>91</v>
      </c>
      <c r="C53" s="17">
        <v>4774626.45</v>
      </c>
      <c r="D53" s="17"/>
      <c r="E53" s="45"/>
    </row>
    <row r="54" spans="1:6" ht="26.25" customHeight="1" x14ac:dyDescent="0.3">
      <c r="A54" s="40" t="s">
        <v>154</v>
      </c>
      <c r="B54" s="22" t="s">
        <v>84</v>
      </c>
      <c r="C54" s="17">
        <f>C55</f>
        <v>2216086</v>
      </c>
      <c r="D54" s="17">
        <f>D55</f>
        <v>0</v>
      </c>
      <c r="E54" s="17"/>
    </row>
    <row r="55" spans="1:6" ht="38.25" customHeight="1" x14ac:dyDescent="0.3">
      <c r="A55" s="40" t="s">
        <v>153</v>
      </c>
      <c r="B55" s="22" t="s">
        <v>83</v>
      </c>
      <c r="C55" s="17">
        <v>2216086</v>
      </c>
      <c r="D55" s="17"/>
      <c r="E55" s="45"/>
    </row>
    <row r="56" spans="1:6" ht="88.5" hidden="1" customHeight="1" x14ac:dyDescent="0.3">
      <c r="A56" s="40" t="s">
        <v>74</v>
      </c>
      <c r="B56" s="22" t="s">
        <v>77</v>
      </c>
      <c r="C56" s="17">
        <f>C57</f>
        <v>0</v>
      </c>
      <c r="D56" s="17">
        <f>D57</f>
        <v>0</v>
      </c>
      <c r="E56" s="45"/>
    </row>
    <row r="57" spans="1:6" ht="101.25" hidden="1" customHeight="1" x14ac:dyDescent="0.3">
      <c r="A57" s="40" t="s">
        <v>75</v>
      </c>
      <c r="B57" s="22" t="s">
        <v>76</v>
      </c>
      <c r="C57" s="17"/>
      <c r="D57" s="17"/>
      <c r="E57" s="45"/>
    </row>
    <row r="58" spans="1:6" ht="21.75" hidden="1" customHeight="1" x14ac:dyDescent="0.3">
      <c r="A58" s="41" t="s">
        <v>132</v>
      </c>
      <c r="B58" s="22" t="s">
        <v>32</v>
      </c>
      <c r="C58" s="17">
        <f>C59</f>
        <v>0</v>
      </c>
      <c r="D58" s="17">
        <f>D59</f>
        <v>0</v>
      </c>
      <c r="E58" s="17">
        <f>E59</f>
        <v>0</v>
      </c>
    </row>
    <row r="59" spans="1:6" ht="25.5" hidden="1" customHeight="1" x14ac:dyDescent="0.3">
      <c r="A59" s="41" t="s">
        <v>131</v>
      </c>
      <c r="B59" s="22" t="s">
        <v>33</v>
      </c>
      <c r="C59" s="17"/>
      <c r="D59" s="17"/>
      <c r="E59" s="45"/>
    </row>
    <row r="60" spans="1:6" s="28" customFormat="1" ht="37.5" hidden="1" customHeight="1" x14ac:dyDescent="0.3">
      <c r="A60" s="43" t="s">
        <v>130</v>
      </c>
      <c r="B60" s="25" t="s">
        <v>58</v>
      </c>
      <c r="C60" s="26">
        <f>C61+C63+C65+C67+C69+C71+C77+C79+C81</f>
        <v>0</v>
      </c>
      <c r="D60" s="26">
        <f>D61+D63+D65+D67+D69+D71+D77+D79+D81</f>
        <v>0</v>
      </c>
      <c r="E60" s="26">
        <f>E61+E63+E65+E67+E69+E71+E77+E79+E81</f>
        <v>0</v>
      </c>
      <c r="F60" s="27"/>
    </row>
    <row r="61" spans="1:6" s="28" customFormat="1" ht="56.25" hidden="1" customHeight="1" x14ac:dyDescent="0.3">
      <c r="A61" s="43" t="s">
        <v>129</v>
      </c>
      <c r="B61" s="25" t="s">
        <v>13</v>
      </c>
      <c r="C61" s="26">
        <f>C62</f>
        <v>0</v>
      </c>
      <c r="D61" s="26">
        <f>D62</f>
        <v>0</v>
      </c>
      <c r="E61" s="26">
        <f>E62</f>
        <v>0</v>
      </c>
      <c r="F61" s="27"/>
    </row>
    <row r="62" spans="1:6" s="28" customFormat="1" ht="49.5" hidden="1" x14ac:dyDescent="0.3">
      <c r="A62" s="43" t="s">
        <v>128</v>
      </c>
      <c r="B62" s="25" t="s">
        <v>66</v>
      </c>
      <c r="C62" s="26"/>
      <c r="D62" s="26"/>
      <c r="E62" s="46"/>
      <c r="F62" s="27"/>
    </row>
    <row r="63" spans="1:6" s="28" customFormat="1" ht="89.25" hidden="1" customHeight="1" x14ac:dyDescent="0.3">
      <c r="A63" s="43" t="s">
        <v>127</v>
      </c>
      <c r="B63" s="25" t="s">
        <v>56</v>
      </c>
      <c r="C63" s="26">
        <f>C64</f>
        <v>0</v>
      </c>
      <c r="D63" s="26">
        <f>D64</f>
        <v>0</v>
      </c>
      <c r="E63" s="26">
        <f>E64</f>
        <v>0</v>
      </c>
      <c r="F63" s="27"/>
    </row>
    <row r="64" spans="1:6" s="28" customFormat="1" ht="99.75" hidden="1" customHeight="1" x14ac:dyDescent="0.3">
      <c r="A64" s="43" t="s">
        <v>126</v>
      </c>
      <c r="B64" s="25" t="s">
        <v>57</v>
      </c>
      <c r="C64" s="26"/>
      <c r="D64" s="29"/>
      <c r="E64" s="46"/>
      <c r="F64" s="27"/>
    </row>
    <row r="65" spans="1:6" s="28" customFormat="1" ht="87.75" hidden="1" customHeight="1" x14ac:dyDescent="0.3">
      <c r="A65" s="43" t="s">
        <v>125</v>
      </c>
      <c r="B65" s="25" t="s">
        <v>54</v>
      </c>
      <c r="C65" s="26">
        <f>C66</f>
        <v>0</v>
      </c>
      <c r="D65" s="26">
        <f>D66</f>
        <v>0</v>
      </c>
      <c r="E65" s="26">
        <f>E66</f>
        <v>0</v>
      </c>
      <c r="F65" s="27"/>
    </row>
    <row r="66" spans="1:6" s="28" customFormat="1" ht="87.75" hidden="1" customHeight="1" x14ac:dyDescent="0.3">
      <c r="A66" s="43" t="s">
        <v>124</v>
      </c>
      <c r="B66" s="25" t="s">
        <v>55</v>
      </c>
      <c r="C66" s="26"/>
      <c r="D66" s="26"/>
      <c r="E66" s="46"/>
      <c r="F66" s="27"/>
    </row>
    <row r="67" spans="1:6" s="28" customFormat="1" ht="52.5" hidden="1" customHeight="1" x14ac:dyDescent="0.3">
      <c r="A67" s="42" t="s">
        <v>123</v>
      </c>
      <c r="B67" s="25" t="s">
        <v>67</v>
      </c>
      <c r="C67" s="26">
        <f>C68</f>
        <v>0</v>
      </c>
      <c r="D67" s="26">
        <f>D68</f>
        <v>0</v>
      </c>
      <c r="E67" s="26">
        <f>E68</f>
        <v>0</v>
      </c>
      <c r="F67" s="27"/>
    </row>
    <row r="68" spans="1:6" s="28" customFormat="1" ht="53.25" hidden="1" customHeight="1" x14ac:dyDescent="0.3">
      <c r="A68" s="43" t="s">
        <v>139</v>
      </c>
      <c r="B68" s="25" t="s">
        <v>68</v>
      </c>
      <c r="C68" s="26"/>
      <c r="D68" s="26"/>
      <c r="E68" s="46"/>
      <c r="F68" s="27"/>
    </row>
    <row r="69" spans="1:6" s="28" customFormat="1" ht="69.75" hidden="1" customHeight="1" x14ac:dyDescent="0.3">
      <c r="A69" s="42" t="s">
        <v>122</v>
      </c>
      <c r="B69" s="25" t="s">
        <v>88</v>
      </c>
      <c r="C69" s="26">
        <f>C70</f>
        <v>0</v>
      </c>
      <c r="D69" s="26">
        <f>D70</f>
        <v>0</v>
      </c>
      <c r="E69" s="26">
        <f>E70</f>
        <v>0</v>
      </c>
      <c r="F69" s="27"/>
    </row>
    <row r="70" spans="1:6" s="28" customFormat="1" ht="71.25" hidden="1" customHeight="1" x14ac:dyDescent="0.3">
      <c r="A70" s="42" t="s">
        <v>121</v>
      </c>
      <c r="B70" s="25" t="s">
        <v>89</v>
      </c>
      <c r="C70" s="26"/>
      <c r="D70" s="26"/>
      <c r="E70" s="46"/>
      <c r="F70" s="27"/>
    </row>
    <row r="71" spans="1:6" s="28" customFormat="1" ht="54.75" hidden="1" customHeight="1" x14ac:dyDescent="0.3">
      <c r="A71" s="42" t="s">
        <v>120</v>
      </c>
      <c r="B71" s="25" t="s">
        <v>12</v>
      </c>
      <c r="C71" s="26">
        <f>C72</f>
        <v>0</v>
      </c>
      <c r="D71" s="26">
        <f>D72</f>
        <v>0</v>
      </c>
      <c r="E71" s="26">
        <f>E72</f>
        <v>0</v>
      </c>
      <c r="F71" s="27"/>
    </row>
    <row r="72" spans="1:6" s="28" customFormat="1" ht="69" hidden="1" customHeight="1" x14ac:dyDescent="0.3">
      <c r="A72" s="42" t="s">
        <v>119</v>
      </c>
      <c r="B72" s="25" t="s">
        <v>69</v>
      </c>
      <c r="C72" s="26"/>
      <c r="D72" s="26"/>
      <c r="E72" s="46"/>
      <c r="F72" s="27"/>
    </row>
    <row r="73" spans="1:6" s="28" customFormat="1" ht="87.75" hidden="1" customHeight="1" x14ac:dyDescent="0.3">
      <c r="A73" s="42" t="s">
        <v>9</v>
      </c>
      <c r="B73" s="25" t="s">
        <v>14</v>
      </c>
      <c r="C73" s="26"/>
      <c r="D73" s="29"/>
      <c r="E73" s="46"/>
      <c r="F73" s="27"/>
    </row>
    <row r="74" spans="1:6" s="28" customFormat="1" ht="82.5" hidden="1" x14ac:dyDescent="0.3">
      <c r="A74" s="42" t="s">
        <v>10</v>
      </c>
      <c r="B74" s="25" t="s">
        <v>15</v>
      </c>
      <c r="C74" s="26"/>
      <c r="D74" s="26"/>
      <c r="E74" s="46"/>
      <c r="F74" s="27"/>
    </row>
    <row r="75" spans="1:6" s="28" customFormat="1" ht="66" hidden="1" x14ac:dyDescent="0.3">
      <c r="A75" s="42" t="s">
        <v>16</v>
      </c>
      <c r="B75" s="25" t="s">
        <v>17</v>
      </c>
      <c r="C75" s="26"/>
      <c r="D75" s="26"/>
      <c r="E75" s="46"/>
      <c r="F75" s="27"/>
    </row>
    <row r="76" spans="1:6" s="28" customFormat="1" ht="66" hidden="1" x14ac:dyDescent="0.3">
      <c r="A76" s="42" t="s">
        <v>18</v>
      </c>
      <c r="B76" s="25" t="s">
        <v>19</v>
      </c>
      <c r="C76" s="26"/>
      <c r="D76" s="26"/>
      <c r="E76" s="46"/>
      <c r="F76" s="27"/>
    </row>
    <row r="77" spans="1:6" s="28" customFormat="1" ht="86.25" hidden="1" customHeight="1" x14ac:dyDescent="0.3">
      <c r="A77" s="42" t="s">
        <v>20</v>
      </c>
      <c r="B77" s="25" t="s">
        <v>56</v>
      </c>
      <c r="C77" s="26">
        <f>C78</f>
        <v>0</v>
      </c>
      <c r="D77" s="26">
        <f>D78</f>
        <v>0</v>
      </c>
      <c r="E77" s="46"/>
      <c r="F77" s="27"/>
    </row>
    <row r="78" spans="1:6" s="28" customFormat="1" ht="102" hidden="1" customHeight="1" x14ac:dyDescent="0.3">
      <c r="A78" s="42" t="s">
        <v>21</v>
      </c>
      <c r="B78" s="25" t="s">
        <v>57</v>
      </c>
      <c r="C78" s="26"/>
      <c r="D78" s="26"/>
      <c r="E78" s="46"/>
      <c r="F78" s="27"/>
    </row>
    <row r="79" spans="1:6" s="28" customFormat="1" ht="86.25" hidden="1" customHeight="1" x14ac:dyDescent="0.3">
      <c r="A79" s="42" t="s">
        <v>22</v>
      </c>
      <c r="B79" s="25" t="s">
        <v>54</v>
      </c>
      <c r="C79" s="26">
        <f>C80</f>
        <v>0</v>
      </c>
      <c r="D79" s="26">
        <f>D80</f>
        <v>0</v>
      </c>
      <c r="E79" s="46"/>
      <c r="F79" s="27"/>
    </row>
    <row r="80" spans="1:6" s="28" customFormat="1" ht="86.25" hidden="1" customHeight="1" x14ac:dyDescent="0.3">
      <c r="A80" s="42" t="s">
        <v>23</v>
      </c>
      <c r="B80" s="25" t="s">
        <v>55</v>
      </c>
      <c r="C80" s="26"/>
      <c r="D80" s="29">
        <v>0</v>
      </c>
      <c r="E80" s="46"/>
      <c r="F80" s="27"/>
    </row>
    <row r="81" spans="1:6" s="28" customFormat="1" ht="39" hidden="1" customHeight="1" x14ac:dyDescent="0.3">
      <c r="A81" s="42" t="s">
        <v>50</v>
      </c>
      <c r="B81" s="25" t="s">
        <v>52</v>
      </c>
      <c r="C81" s="26">
        <f>C82</f>
        <v>0</v>
      </c>
      <c r="D81" s="26">
        <f>D82</f>
        <v>0</v>
      </c>
      <c r="E81" s="46"/>
      <c r="F81" s="27"/>
    </row>
    <row r="82" spans="1:6" s="28" customFormat="1" ht="54" hidden="1" customHeight="1" x14ac:dyDescent="0.3">
      <c r="A82" s="42" t="s">
        <v>51</v>
      </c>
      <c r="B82" s="25" t="s">
        <v>53</v>
      </c>
      <c r="C82" s="26"/>
      <c r="D82" s="26">
        <v>0</v>
      </c>
      <c r="E82" s="46"/>
      <c r="F82" s="27"/>
    </row>
    <row r="83" spans="1:6" s="28" customFormat="1" hidden="1" x14ac:dyDescent="0.3">
      <c r="A83" s="42" t="s">
        <v>24</v>
      </c>
      <c r="B83" s="25" t="s">
        <v>25</v>
      </c>
      <c r="C83" s="26"/>
      <c r="D83" s="26"/>
      <c r="E83" s="46"/>
      <c r="F83" s="27"/>
    </row>
    <row r="84" spans="1:6" s="28" customFormat="1" hidden="1" x14ac:dyDescent="0.3">
      <c r="A84" s="42" t="s">
        <v>26</v>
      </c>
      <c r="B84" s="25" t="s">
        <v>27</v>
      </c>
      <c r="C84" s="26"/>
      <c r="D84" s="29"/>
      <c r="E84" s="46"/>
      <c r="F84" s="27"/>
    </row>
    <row r="85" spans="1:6" s="28" customFormat="1" hidden="1" x14ac:dyDescent="0.3">
      <c r="A85" s="43" t="s">
        <v>118</v>
      </c>
      <c r="B85" s="25" t="s">
        <v>28</v>
      </c>
      <c r="C85" s="26">
        <f>C86+C88+C90</f>
        <v>0</v>
      </c>
      <c r="D85" s="26">
        <f>D86+D88+D90</f>
        <v>0</v>
      </c>
      <c r="E85" s="26">
        <f>E86+E88+E90</f>
        <v>0</v>
      </c>
      <c r="F85" s="27"/>
    </row>
    <row r="86" spans="1:6" s="28" customFormat="1" ht="71.25" hidden="1" customHeight="1" x14ac:dyDescent="0.3">
      <c r="A86" s="43" t="s">
        <v>117</v>
      </c>
      <c r="B86" s="25" t="s">
        <v>29</v>
      </c>
      <c r="C86" s="26">
        <f>C87</f>
        <v>0</v>
      </c>
      <c r="D86" s="26">
        <f>D87</f>
        <v>0</v>
      </c>
      <c r="E86" s="26">
        <f>E87</f>
        <v>0</v>
      </c>
      <c r="F86" s="27"/>
    </row>
    <row r="87" spans="1:6" s="28" customFormat="1" ht="85.5" hidden="1" customHeight="1" x14ac:dyDescent="0.3">
      <c r="A87" s="43" t="s">
        <v>116</v>
      </c>
      <c r="B87" s="25" t="s">
        <v>30</v>
      </c>
      <c r="C87" s="26"/>
      <c r="D87" s="26"/>
      <c r="E87" s="46"/>
      <c r="F87" s="27"/>
    </row>
    <row r="88" spans="1:6" s="28" customFormat="1" ht="35.25" hidden="1" customHeight="1" x14ac:dyDescent="0.3">
      <c r="A88" s="42" t="s">
        <v>92</v>
      </c>
      <c r="B88" s="25" t="s">
        <v>80</v>
      </c>
      <c r="C88" s="26">
        <f>C89</f>
        <v>0</v>
      </c>
      <c r="D88" s="26">
        <f>D89</f>
        <v>0</v>
      </c>
      <c r="E88" s="26">
        <f>E89</f>
        <v>0</v>
      </c>
      <c r="F88" s="27"/>
    </row>
    <row r="89" spans="1:6" s="28" customFormat="1" ht="37.5" hidden="1" customHeight="1" x14ac:dyDescent="0.3">
      <c r="A89" s="42" t="s">
        <v>93</v>
      </c>
      <c r="B89" s="25" t="s">
        <v>81</v>
      </c>
      <c r="C89" s="26"/>
      <c r="D89" s="26"/>
      <c r="E89" s="46"/>
      <c r="F89" s="27"/>
    </row>
    <row r="90" spans="1:6" s="28" customFormat="1" ht="49.5" hidden="1" x14ac:dyDescent="0.3">
      <c r="A90" s="43" t="s">
        <v>38</v>
      </c>
      <c r="B90" s="25" t="s">
        <v>40</v>
      </c>
      <c r="C90" s="26">
        <f>C91</f>
        <v>0</v>
      </c>
      <c r="D90" s="26">
        <f>D91</f>
        <v>0</v>
      </c>
      <c r="E90" s="46"/>
      <c r="F90" s="27"/>
    </row>
    <row r="91" spans="1:6" s="28" customFormat="1" ht="87.75" hidden="1" customHeight="1" x14ac:dyDescent="0.3">
      <c r="A91" s="43" t="s">
        <v>39</v>
      </c>
      <c r="B91" s="25" t="s">
        <v>41</v>
      </c>
      <c r="C91" s="26"/>
      <c r="D91" s="26"/>
      <c r="E91" s="46"/>
      <c r="F91" s="27"/>
    </row>
    <row r="92" spans="1:6" s="28" customFormat="1" ht="21.75" hidden="1" customHeight="1" x14ac:dyDescent="0.3">
      <c r="A92" s="43" t="s">
        <v>94</v>
      </c>
      <c r="B92" s="25" t="s">
        <v>78</v>
      </c>
      <c r="C92" s="26">
        <f>C93</f>
        <v>0</v>
      </c>
      <c r="D92" s="26">
        <f>D93</f>
        <v>0</v>
      </c>
      <c r="E92" s="46">
        <v>0</v>
      </c>
      <c r="F92" s="27"/>
    </row>
    <row r="93" spans="1:6" s="28" customFormat="1" ht="36.75" hidden="1" customHeight="1" x14ac:dyDescent="0.3">
      <c r="A93" s="43" t="s">
        <v>95</v>
      </c>
      <c r="B93" s="25" t="s">
        <v>79</v>
      </c>
      <c r="C93" s="26">
        <f>C94</f>
        <v>0</v>
      </c>
      <c r="D93" s="26">
        <f>D94</f>
        <v>0</v>
      </c>
      <c r="E93" s="46"/>
      <c r="F93" s="27"/>
    </row>
    <row r="94" spans="1:6" s="28" customFormat="1" ht="36.75" hidden="1" customHeight="1" x14ac:dyDescent="0.3">
      <c r="A94" s="43" t="s">
        <v>96</v>
      </c>
      <c r="B94" s="25" t="s">
        <v>79</v>
      </c>
      <c r="C94" s="26"/>
      <c r="D94" s="26"/>
      <c r="E94" s="46"/>
      <c r="F94" s="27"/>
    </row>
    <row r="95" spans="1:6" s="28" customFormat="1" ht="49.5" hidden="1" x14ac:dyDescent="0.3">
      <c r="A95" s="43" t="s">
        <v>146</v>
      </c>
      <c r="B95" s="25" t="s">
        <v>35</v>
      </c>
      <c r="C95" s="26">
        <f>C96</f>
        <v>0</v>
      </c>
      <c r="D95" s="26">
        <f>D96</f>
        <v>0</v>
      </c>
      <c r="E95" s="46"/>
      <c r="F95" s="27"/>
    </row>
    <row r="96" spans="1:6" s="28" customFormat="1" ht="69" hidden="1" customHeight="1" x14ac:dyDescent="0.3">
      <c r="A96" s="43" t="s">
        <v>145</v>
      </c>
      <c r="B96" s="25" t="s">
        <v>34</v>
      </c>
      <c r="C96" s="26">
        <f>C97</f>
        <v>0</v>
      </c>
      <c r="D96" s="26">
        <f>D97</f>
        <v>0</v>
      </c>
      <c r="E96" s="46"/>
      <c r="F96" s="27"/>
    </row>
    <row r="97" spans="1:8" s="28" customFormat="1" ht="87.75" hidden="1" customHeight="1" x14ac:dyDescent="0.3">
      <c r="A97" s="43" t="s">
        <v>143</v>
      </c>
      <c r="B97" s="25" t="s">
        <v>144</v>
      </c>
      <c r="C97" s="26"/>
      <c r="D97" s="26"/>
      <c r="E97" s="46"/>
      <c r="F97" s="27"/>
    </row>
    <row r="98" spans="1:8" s="34" customFormat="1" x14ac:dyDescent="0.3">
      <c r="A98" s="30"/>
      <c r="B98" s="31" t="s">
        <v>7</v>
      </c>
      <c r="C98" s="48">
        <f>SUM(C25+C34)</f>
        <v>7708240.7999999998</v>
      </c>
      <c r="D98" s="47">
        <f>SUM(D25+D34)</f>
        <v>0</v>
      </c>
      <c r="E98" s="47">
        <f>SUM(E25+E34)</f>
        <v>0</v>
      </c>
      <c r="F98" s="32"/>
      <c r="G98" s="33"/>
      <c r="H98" s="33"/>
    </row>
    <row r="99" spans="1:8" s="28" customFormat="1" x14ac:dyDescent="0.3">
      <c r="A99" s="35"/>
      <c r="B99" s="36"/>
      <c r="C99" s="37"/>
      <c r="D99" s="37"/>
      <c r="E99" s="27"/>
      <c r="F99" s="27"/>
    </row>
    <row r="103" spans="1:8" x14ac:dyDescent="0.3">
      <c r="A103" s="50"/>
      <c r="B103" s="50"/>
    </row>
  </sheetData>
  <mergeCells count="15">
    <mergeCell ref="A103:B103"/>
    <mergeCell ref="C1:E1"/>
    <mergeCell ref="C10:E10"/>
    <mergeCell ref="C16:E16"/>
    <mergeCell ref="C12:E12"/>
    <mergeCell ref="C13:F13"/>
    <mergeCell ref="C22:C24"/>
    <mergeCell ref="D22:D24"/>
    <mergeCell ref="E22:E24"/>
    <mergeCell ref="A19:E19"/>
    <mergeCell ref="A22:A24"/>
    <mergeCell ref="B22:B24"/>
    <mergeCell ref="A20:E20"/>
    <mergeCell ref="C2:F2"/>
    <mergeCell ref="C7:E7"/>
  </mergeCells>
  <printOptions gridLinesSet="0"/>
  <pageMargins left="0.86614173228346458" right="0.19685039370078741" top="0.39370078740157483" bottom="0.19685039370078741" header="0" footer="0"/>
  <pageSetup paperSize="9" scale="56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2019-03-18T08:42:16Z</cp:lastPrinted>
  <dcterms:created xsi:type="dcterms:W3CDTF">1999-06-18T11:49:53Z</dcterms:created>
  <dcterms:modified xsi:type="dcterms:W3CDTF">2019-03-20T08:12:49Z</dcterms:modified>
</cp:coreProperties>
</file>